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Anne\Documents\AYC\Ashtabula yacht club\financials\"/>
    </mc:Choice>
  </mc:AlternateContent>
  <xr:revisionPtr revIDLastSave="0" documentId="13_ncr:1_{FEB40F67-1CFC-492B-9DD7-D9DF6CA341C0}" xr6:coauthVersionLast="47" xr6:coauthVersionMax="47" xr10:uidLastSave="{00000000-0000-0000-0000-000000000000}"/>
  <bookViews>
    <workbookView xWindow="-120" yWindow="-120" windowWidth="20730" windowHeight="11160" xr2:uid="{50E070E1-39AD-463C-BE2F-41C620D3F239}"/>
  </bookViews>
  <sheets>
    <sheet name="Sheet1" sheetId="1" r:id="rId1"/>
  </sheets>
  <definedNames>
    <definedName name="_xlnm.Print_Area" localSheetId="0">Sheet1!$A$1:$M$19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" i="1" l="1"/>
  <c r="C10" i="1"/>
  <c r="D10" i="1"/>
  <c r="E10" i="1"/>
  <c r="F10" i="1"/>
  <c r="G10" i="1"/>
  <c r="H10" i="1"/>
  <c r="I10" i="1"/>
  <c r="J10" i="1"/>
  <c r="K10" i="1"/>
  <c r="L10" i="1"/>
  <c r="M10" i="1"/>
  <c r="B10" i="1"/>
  <c r="C9" i="1"/>
  <c r="D9" i="1"/>
  <c r="E9" i="1"/>
  <c r="F9" i="1"/>
  <c r="G9" i="1"/>
  <c r="H9" i="1"/>
  <c r="I9" i="1"/>
  <c r="J9" i="1"/>
  <c r="K9" i="1"/>
  <c r="L9" i="1"/>
  <c r="L13" i="1" s="1"/>
  <c r="M9" i="1"/>
  <c r="B9" i="1"/>
  <c r="C11" i="1"/>
  <c r="D11" i="1"/>
  <c r="E11" i="1"/>
  <c r="F11" i="1"/>
  <c r="G11" i="1"/>
  <c r="H11" i="1"/>
  <c r="I11" i="1"/>
  <c r="J11" i="1"/>
  <c r="K11" i="1"/>
  <c r="L11" i="1"/>
  <c r="M11" i="1"/>
  <c r="B11" i="1"/>
  <c r="M13" i="1" l="1"/>
  <c r="I13" i="1"/>
  <c r="H13" i="1"/>
  <c r="D13" i="1"/>
  <c r="E13" i="1"/>
  <c r="J13" i="1"/>
  <c r="F13" i="1"/>
  <c r="K13" i="1"/>
  <c r="G13" i="1"/>
  <c r="C13" i="1"/>
  <c r="B13" i="1"/>
</calcChain>
</file>

<file path=xl/sharedStrings.xml><?xml version="1.0" encoding="utf-8"?>
<sst xmlns="http://schemas.openxmlformats.org/spreadsheetml/2006/main" count="30" uniqueCount="29">
  <si>
    <t>Jan</t>
  </si>
  <si>
    <t>Feb</t>
  </si>
  <si>
    <t>May</t>
  </si>
  <si>
    <t>Jun</t>
  </si>
  <si>
    <t>Jul</t>
  </si>
  <si>
    <t>Aug</t>
  </si>
  <si>
    <t>Oct</t>
  </si>
  <si>
    <t>Nov</t>
  </si>
  <si>
    <t>Dec</t>
  </si>
  <si>
    <t>Apr</t>
  </si>
  <si>
    <t>Mar</t>
  </si>
  <si>
    <t>Dues</t>
  </si>
  <si>
    <t>Dockage</t>
  </si>
  <si>
    <t>Assessments</t>
  </si>
  <si>
    <t>Choose the first full month you will be a member</t>
  </si>
  <si>
    <t xml:space="preserve">Ashtabula Yacht Club </t>
  </si>
  <si>
    <t>LOA of boat (Including bow sprits, outdrives, boats in davits, swim platforms etc). Enter in feet, rounded down to a whole number:</t>
  </si>
  <si>
    <t>Sep</t>
  </si>
  <si>
    <t>Version 10/1/2025</t>
  </si>
  <si>
    <t>Printed</t>
  </si>
  <si>
    <t>Notes:</t>
  </si>
  <si>
    <t>Sales tax applies to some fees</t>
  </si>
  <si>
    <t xml:space="preserve"> </t>
  </si>
  <si>
    <t>Established members are invoiced sem-annually on Feb 1 and Aug 1.</t>
  </si>
  <si>
    <t>There are some additional, optional fees which are billed seperately: Haul-out, storage</t>
  </si>
  <si>
    <t>Prorated Fees owed for the first year of membership</t>
  </si>
  <si>
    <t>First Year Fees for New Members Based on When Someone Joins</t>
  </si>
  <si>
    <t>Fill In Here:</t>
  </si>
  <si>
    <t>Note: Minimum is 24 ft. Vessels smaller than 24, pay based on 24 ft.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</si>
</sst>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/>
      <right/>
      <top style="thick">
        <color rgb="FFFF0000"/>
      </top>
      <bottom style="medium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rgb="FFFF0000"/>
      </bottom>
      <diagonal/>
    </border>
    <border>
      <left/>
      <right style="thick">
        <color rgb="FFFF0000"/>
      </right>
      <top style="thick">
        <color rgb="FFFF0000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0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4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  <xf numFmtId="0" fontId="6" fillId="0" borderId="0" xfId="0" applyFont="1"/>
    <xf numFmtId="0" fontId="5" fillId="0" borderId="0" xfId="0" applyFont="1" applyAlignment="1">
      <alignment horizontal="center"/>
    </xf>
    <xf numFmtId="44" fontId="5" fillId="0" borderId="0" xfId="1" applyFont="1" applyAlignment="1">
      <alignment horizontal="center"/>
    </xf>
    <xf numFmtId="44" fontId="5" fillId="0" borderId="0" xfId="1" applyFont="1"/>
    <xf numFmtId="0" fontId="4" fillId="0" borderId="0" xfId="0" applyFont="1" applyAlignment="1">
      <alignment horizontal="center" vertical="center" wrapText="1"/>
    </xf>
    <xf numFmtId="14" fontId="4" fillId="0" borderId="0" xfId="0" applyNumberFormat="1" applyFont="1"/>
    <xf numFmtId="44" fontId="4" fillId="0" borderId="0" xfId="1" applyFont="1" applyAlignment="1">
      <alignment horizontal="center" vertical="center"/>
    </xf>
    <xf numFmtId="0" fontId="0" fillId="0" borderId="4" xfId="0" applyBorder="1"/>
    <xf numFmtId="0" fontId="0" fillId="0" borderId="5" xfId="0" applyBorder="1"/>
    <xf numFmtId="0" fontId="6" fillId="0" borderId="6" xfId="0" applyFont="1" applyBorder="1"/>
    <xf numFmtId="0" fontId="2" fillId="0" borderId="11" xfId="0" applyFont="1" applyBorder="1" applyAlignment="1">
      <alignment horizontal="center"/>
    </xf>
    <xf numFmtId="0" fontId="5" fillId="0" borderId="10" xfId="0" applyFont="1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4" fillId="0" borderId="9" xfId="0" applyFont="1" applyBorder="1" applyAlignment="1">
      <alignment horizontal="left" vertical="top" wrapText="1"/>
    </xf>
    <xf numFmtId="0" fontId="7" fillId="0" borderId="1" xfId="0" applyFont="1" applyBorder="1" applyAlignment="1">
      <alignment horizontal="center"/>
    </xf>
    <xf numFmtId="0" fontId="7" fillId="0" borderId="2" xfId="0" applyFont="1" applyBorder="1" applyAlignment="1">
      <alignment horizontal="center"/>
    </xf>
    <xf numFmtId="0" fontId="7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17" fontId="4" fillId="0" borderId="0" xfId="0" applyNumberFormat="1" applyFont="1" applyAlignment="1">
      <alignment horizontal="center"/>
    </xf>
    <xf numFmtId="0" fontId="5" fillId="0" borderId="4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088907-BD95-4A93-ABEB-73E55AD48310}">
  <sheetPr>
    <pageSetUpPr fitToPage="1"/>
  </sheetPr>
  <dimension ref="A1:M21"/>
  <sheetViews>
    <sheetView tabSelected="1" workbookViewId="0">
      <selection activeCell="F4" sqref="F4"/>
    </sheetView>
  </sheetViews>
  <sheetFormatPr defaultRowHeight="15" x14ac:dyDescent="0.25"/>
  <cols>
    <col min="1" max="1" width="18.85546875" customWidth="1"/>
    <col min="2" max="13" width="13.42578125" customWidth="1"/>
  </cols>
  <sheetData>
    <row r="1" spans="1:13" ht="22.5" customHeight="1" x14ac:dyDescent="0.35">
      <c r="A1" s="2" t="s">
        <v>15</v>
      </c>
      <c r="K1" s="27" t="s">
        <v>18</v>
      </c>
      <c r="L1" s="27"/>
      <c r="M1" s="4"/>
    </row>
    <row r="2" spans="1:13" ht="21.75" thickBot="1" x14ac:dyDescent="0.4">
      <c r="A2" s="2" t="s">
        <v>26</v>
      </c>
      <c r="K2" s="4" t="s">
        <v>19</v>
      </c>
      <c r="L2" s="11">
        <f ca="1">TODAY()</f>
        <v>46096</v>
      </c>
    </row>
    <row r="3" spans="1:13" ht="17.25" thickTop="1" thickBot="1" x14ac:dyDescent="0.3">
      <c r="E3" s="14"/>
      <c r="F3" s="16" t="s">
        <v>27</v>
      </c>
      <c r="G3" s="13"/>
      <c r="K3" s="5"/>
      <c r="L3" s="5"/>
    </row>
    <row r="4" spans="1:13" ht="30.75" customHeight="1" thickTop="1" thickBot="1" x14ac:dyDescent="0.3">
      <c r="A4" s="18" t="s">
        <v>16</v>
      </c>
      <c r="B4" s="19"/>
      <c r="C4" s="19"/>
      <c r="D4" s="19"/>
      <c r="E4" s="20"/>
      <c r="F4" s="17">
        <v>32</v>
      </c>
      <c r="G4" s="28" t="s">
        <v>28</v>
      </c>
      <c r="H4" s="29"/>
      <c r="I4" s="29"/>
      <c r="J4" s="5"/>
      <c r="K4" s="5"/>
      <c r="L4" s="5"/>
      <c r="M4" s="5"/>
    </row>
    <row r="5" spans="1:13" ht="16.5" hidden="1" thickBot="1" x14ac:dyDescent="0.3">
      <c r="A5" s="5"/>
      <c r="B5" s="6">
        <v>12</v>
      </c>
      <c r="C5" s="6">
        <v>11</v>
      </c>
      <c r="D5" s="6">
        <v>10</v>
      </c>
      <c r="E5" s="6">
        <v>9</v>
      </c>
      <c r="F5" s="6">
        <v>8</v>
      </c>
      <c r="G5" s="6">
        <v>7</v>
      </c>
      <c r="H5" s="6">
        <v>6</v>
      </c>
      <c r="I5" s="6">
        <v>5</v>
      </c>
      <c r="J5" s="6">
        <v>4</v>
      </c>
      <c r="K5" s="6">
        <v>3</v>
      </c>
      <c r="L5" s="6">
        <v>2</v>
      </c>
      <c r="M5" s="6">
        <v>1</v>
      </c>
    </row>
    <row r="6" spans="1:13" ht="17.25" thickTop="1" thickBot="1" x14ac:dyDescent="0.3">
      <c r="A6" s="5"/>
      <c r="B6" s="6"/>
      <c r="C6" s="6"/>
      <c r="D6" s="6"/>
      <c r="E6" s="15"/>
      <c r="F6" s="15"/>
      <c r="G6" s="6"/>
      <c r="H6" s="6"/>
      <c r="I6" s="6"/>
      <c r="J6" s="6"/>
      <c r="K6" s="6"/>
      <c r="L6" s="6"/>
      <c r="M6" s="6"/>
    </row>
    <row r="7" spans="1:13" ht="16.5" thickBot="1" x14ac:dyDescent="0.3">
      <c r="A7" s="5"/>
      <c r="B7" s="21" t="s">
        <v>14</v>
      </c>
      <c r="C7" s="22"/>
      <c r="D7" s="22"/>
      <c r="E7" s="22"/>
      <c r="F7" s="22"/>
      <c r="G7" s="22"/>
      <c r="H7" s="22"/>
      <c r="I7" s="22"/>
      <c r="J7" s="22"/>
      <c r="K7" s="22"/>
      <c r="L7" s="22"/>
      <c r="M7" s="23"/>
    </row>
    <row r="8" spans="1:13" ht="15.75" x14ac:dyDescent="0.25">
      <c r="A8" s="5"/>
      <c r="B8" s="3" t="s">
        <v>0</v>
      </c>
      <c r="C8" s="3" t="s">
        <v>1</v>
      </c>
      <c r="D8" s="3" t="s">
        <v>10</v>
      </c>
      <c r="E8" s="3" t="s">
        <v>9</v>
      </c>
      <c r="F8" s="3" t="s">
        <v>2</v>
      </c>
      <c r="G8" s="3" t="s">
        <v>3</v>
      </c>
      <c r="H8" s="3" t="s">
        <v>4</v>
      </c>
      <c r="I8" s="3" t="s">
        <v>5</v>
      </c>
      <c r="J8" s="3" t="s">
        <v>17</v>
      </c>
      <c r="K8" s="3" t="s">
        <v>6</v>
      </c>
      <c r="L8" s="3" t="s">
        <v>7</v>
      </c>
      <c r="M8" s="3" t="s">
        <v>8</v>
      </c>
    </row>
    <row r="9" spans="1:13" ht="15.75" x14ac:dyDescent="0.25">
      <c r="A9" s="7" t="s">
        <v>11</v>
      </c>
      <c r="B9" s="8">
        <f>B5*(785/12)</f>
        <v>785</v>
      </c>
      <c r="C9" s="8">
        <f t="shared" ref="C9:M9" si="0">C5*(785/12)</f>
        <v>719.58333333333337</v>
      </c>
      <c r="D9" s="8">
        <f t="shared" si="0"/>
        <v>654.16666666666674</v>
      </c>
      <c r="E9" s="8">
        <f t="shared" si="0"/>
        <v>588.75</v>
      </c>
      <c r="F9" s="8">
        <f t="shared" si="0"/>
        <v>523.33333333333337</v>
      </c>
      <c r="G9" s="8">
        <f t="shared" si="0"/>
        <v>457.91666666666669</v>
      </c>
      <c r="H9" s="8">
        <f t="shared" si="0"/>
        <v>392.5</v>
      </c>
      <c r="I9" s="8">
        <f t="shared" si="0"/>
        <v>327.08333333333337</v>
      </c>
      <c r="J9" s="8">
        <f t="shared" si="0"/>
        <v>261.66666666666669</v>
      </c>
      <c r="K9" s="8">
        <f t="shared" si="0"/>
        <v>196.25</v>
      </c>
      <c r="L9" s="8">
        <f t="shared" si="0"/>
        <v>130.83333333333334</v>
      </c>
      <c r="M9" s="8">
        <f t="shared" si="0"/>
        <v>65.416666666666671</v>
      </c>
    </row>
    <row r="10" spans="1:13" ht="15.75" x14ac:dyDescent="0.25">
      <c r="A10" s="7" t="s">
        <v>12</v>
      </c>
      <c r="B10" s="8">
        <f>$F$4*20/12*B5</f>
        <v>640</v>
      </c>
      <c r="C10" s="8">
        <f t="shared" ref="C10:M10" si="1">$F$4*20/12*C5</f>
        <v>586.66666666666674</v>
      </c>
      <c r="D10" s="8">
        <f t="shared" si="1"/>
        <v>533.33333333333337</v>
      </c>
      <c r="E10" s="8">
        <f t="shared" si="1"/>
        <v>480</v>
      </c>
      <c r="F10" s="8">
        <f t="shared" si="1"/>
        <v>426.66666666666669</v>
      </c>
      <c r="G10" s="8">
        <f t="shared" si="1"/>
        <v>373.33333333333337</v>
      </c>
      <c r="H10" s="8">
        <f t="shared" si="1"/>
        <v>320</v>
      </c>
      <c r="I10" s="8">
        <f t="shared" si="1"/>
        <v>266.66666666666669</v>
      </c>
      <c r="J10" s="8">
        <f t="shared" si="1"/>
        <v>213.33333333333334</v>
      </c>
      <c r="K10" s="8">
        <f t="shared" si="1"/>
        <v>160</v>
      </c>
      <c r="L10" s="8">
        <f t="shared" si="1"/>
        <v>106.66666666666667</v>
      </c>
      <c r="M10" s="8">
        <f t="shared" si="1"/>
        <v>53.333333333333336</v>
      </c>
    </row>
    <row r="11" spans="1:13" ht="15.75" x14ac:dyDescent="0.25">
      <c r="A11" s="7" t="s">
        <v>13</v>
      </c>
      <c r="B11" s="8">
        <f>B5*(920/12)</f>
        <v>920</v>
      </c>
      <c r="C11" s="8">
        <f t="shared" ref="C11:M11" si="2">C5*(920/12)</f>
        <v>843.33333333333337</v>
      </c>
      <c r="D11" s="8">
        <f t="shared" si="2"/>
        <v>766.66666666666674</v>
      </c>
      <c r="E11" s="8">
        <f t="shared" si="2"/>
        <v>690</v>
      </c>
      <c r="F11" s="8">
        <f t="shared" si="2"/>
        <v>613.33333333333337</v>
      </c>
      <c r="G11" s="8">
        <f t="shared" si="2"/>
        <v>536.66666666666674</v>
      </c>
      <c r="H11" s="8">
        <f t="shared" si="2"/>
        <v>460</v>
      </c>
      <c r="I11" s="8">
        <f t="shared" si="2"/>
        <v>383.33333333333337</v>
      </c>
      <c r="J11" s="8">
        <f t="shared" si="2"/>
        <v>306.66666666666669</v>
      </c>
      <c r="K11" s="8">
        <f t="shared" si="2"/>
        <v>230</v>
      </c>
      <c r="L11" s="8">
        <f t="shared" si="2"/>
        <v>153.33333333333334</v>
      </c>
      <c r="M11" s="8">
        <f t="shared" si="2"/>
        <v>76.666666666666671</v>
      </c>
    </row>
    <row r="12" spans="1:13" ht="8.25" customHeight="1" x14ac:dyDescent="0.25">
      <c r="A12" s="5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</row>
    <row r="13" spans="1:13" ht="63" x14ac:dyDescent="0.25">
      <c r="A13" s="10" t="s">
        <v>25</v>
      </c>
      <c r="B13" s="12">
        <f>SUM(B9:B12)</f>
        <v>2345</v>
      </c>
      <c r="C13" s="12">
        <f t="shared" ref="C13:M13" si="3">SUM(C9:C12)</f>
        <v>2149.5833333333335</v>
      </c>
      <c r="D13" s="12">
        <f t="shared" si="3"/>
        <v>1954.1666666666667</v>
      </c>
      <c r="E13" s="12">
        <f t="shared" si="3"/>
        <v>1758.75</v>
      </c>
      <c r="F13" s="12">
        <f t="shared" si="3"/>
        <v>1563.3333333333335</v>
      </c>
      <c r="G13" s="12">
        <f t="shared" si="3"/>
        <v>1367.9166666666667</v>
      </c>
      <c r="H13" s="12">
        <f t="shared" si="3"/>
        <v>1172.5</v>
      </c>
      <c r="I13" s="12">
        <f t="shared" si="3"/>
        <v>977.08333333333337</v>
      </c>
      <c r="J13" s="12">
        <f t="shared" si="3"/>
        <v>781.66666666666674</v>
      </c>
      <c r="K13" s="12">
        <f t="shared" si="3"/>
        <v>586.25</v>
      </c>
      <c r="L13" s="12">
        <f t="shared" si="3"/>
        <v>390.83333333333337</v>
      </c>
      <c r="M13" s="12">
        <f t="shared" si="3"/>
        <v>195.41666666666669</v>
      </c>
    </row>
    <row r="14" spans="1:13" ht="7.5" customHeight="1" x14ac:dyDescent="0.25"/>
    <row r="15" spans="1:13" ht="15.75" x14ac:dyDescent="0.25">
      <c r="A15" s="5" t="s">
        <v>20</v>
      </c>
      <c r="B15" s="1"/>
    </row>
    <row r="16" spans="1:13" ht="15.75" x14ac:dyDescent="0.25">
      <c r="A16" s="5" t="s">
        <v>21</v>
      </c>
    </row>
    <row r="17" spans="1:13" ht="15.75" x14ac:dyDescent="0.25">
      <c r="A17" s="5" t="s">
        <v>24</v>
      </c>
    </row>
    <row r="18" spans="1:13" ht="6" customHeight="1" thickBot="1" x14ac:dyDescent="0.3"/>
    <row r="19" spans="1:13" ht="16.5" thickBot="1" x14ac:dyDescent="0.3">
      <c r="B19" s="24" t="s">
        <v>23</v>
      </c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6"/>
    </row>
    <row r="20" spans="1:13" x14ac:dyDescent="0.25">
      <c r="C20" s="1" t="s">
        <v>22</v>
      </c>
    </row>
    <row r="21" spans="1:13" x14ac:dyDescent="0.25">
      <c r="C21" s="1" t="s">
        <v>22</v>
      </c>
    </row>
  </sheetData>
  <sheetProtection algorithmName="SHA-512" hashValue="3OvQG511kX3WYjBw3ndyXE0ui45rZUs/Ib4YCYaoKbvDJMryrhNd2aS81me6ZoWvVGZk37mmr6ojgAeoPlZYkA==" saltValue="4igOUlpq1P4nQTqpexWkFw==" spinCount="100000" sheet="1" objects="1" scenarios="1" selectLockedCells="1"/>
  <mergeCells count="5">
    <mergeCell ref="A4:E4"/>
    <mergeCell ref="B7:M7"/>
    <mergeCell ref="B19:M19"/>
    <mergeCell ref="K1:L1"/>
    <mergeCell ref="G4:I4"/>
  </mergeCells>
  <dataValidations count="1">
    <dataValidation type="whole" allowBlank="1" showInputMessage="1" showErrorMessage="1" sqref="F4" xr:uid="{74DE3C47-0121-471F-B718-9CF8B983ABEB}">
      <formula1>24</formula1>
      <formula2>60</formula2>
    </dataValidation>
  </dataValidations>
  <pageMargins left="0.7" right="0.7" top="1.5" bottom="0.75" header="0.3" footer="0.3"/>
  <pageSetup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pritch6397@aol.com</dc:creator>
  <cp:lastModifiedBy>pritch6397@aol.com</cp:lastModifiedBy>
  <cp:lastPrinted>2025-10-11T20:23:24Z</cp:lastPrinted>
  <dcterms:created xsi:type="dcterms:W3CDTF">2025-10-11T17:06:42Z</dcterms:created>
  <dcterms:modified xsi:type="dcterms:W3CDTF">2026-03-15T18:36:14Z</dcterms:modified>
</cp:coreProperties>
</file>